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caro\Desktop\"/>
    </mc:Choice>
  </mc:AlternateContent>
  <xr:revisionPtr revIDLastSave="0" documentId="13_ncr:1_{51B9CCB9-35B0-40DC-8CFE-65096BB0DDE5}" xr6:coauthVersionLast="47" xr6:coauthVersionMax="47" xr10:uidLastSave="{00000000-0000-0000-0000-000000000000}"/>
  <bookViews>
    <workbookView xWindow="-110" yWindow="-110" windowWidth="19420" windowHeight="11760" tabRatio="500" xr2:uid="{00000000-000D-0000-FFFF-FFFF00000000}"/>
  </bookViews>
  <sheets>
    <sheet name="Notes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P12" i="1" l="1"/>
  <c r="O12" i="1"/>
  <c r="N12" i="1"/>
  <c r="M12" i="1"/>
  <c r="L12" i="1"/>
  <c r="K12" i="1"/>
  <c r="J12" i="1"/>
  <c r="I12" i="1"/>
  <c r="H12" i="1"/>
  <c r="G12" i="1"/>
  <c r="F12" i="1"/>
  <c r="E12" i="1"/>
  <c r="D12" i="1"/>
  <c r="S11" i="1" a="1"/>
  <c r="S11" i="1" s="1"/>
  <c r="R11" i="1"/>
  <c r="Q11" i="1"/>
  <c r="S10" i="1" a="1"/>
  <c r="S10" i="1" s="1"/>
  <c r="R10" i="1"/>
  <c r="Q10" i="1"/>
  <c r="S9" i="1" a="1"/>
  <c r="S9" i="1" s="1"/>
  <c r="R9" i="1"/>
  <c r="Q9" i="1"/>
  <c r="S8" i="1" a="1"/>
  <c r="S8" i="1"/>
  <c r="R8" i="1"/>
  <c r="Q8" i="1"/>
  <c r="T8" i="1" s="1"/>
  <c r="S7" i="1" a="1"/>
  <c r="S7" i="1"/>
  <c r="R7" i="1"/>
  <c r="Q7" i="1"/>
  <c r="T7" i="1" s="1"/>
  <c r="S6" i="1" a="1"/>
  <c r="S6" i="1" s="1"/>
  <c r="T6" i="1" s="1"/>
  <c r="R6" i="1"/>
  <c r="Q6" i="1"/>
  <c r="S5" i="1" a="1"/>
  <c r="S5" i="1" s="1"/>
  <c r="R5" i="1"/>
  <c r="Q5" i="1"/>
  <c r="S4" i="1" a="1"/>
  <c r="S4" i="1" s="1"/>
  <c r="R4" i="1"/>
  <c r="Q4" i="1"/>
  <c r="S3" i="1" a="1"/>
  <c r="S3" i="1" s="1"/>
  <c r="R3" i="1"/>
  <c r="Q3" i="1"/>
  <c r="S2" i="1" a="1"/>
  <c r="S2" i="1" s="1"/>
  <c r="R2" i="1"/>
  <c r="Q2" i="1"/>
  <c r="T9" i="1" l="1"/>
  <c r="T5" i="1"/>
  <c r="T3" i="1"/>
  <c r="T10" i="1"/>
  <c r="Q12" i="1"/>
  <c r="T11" i="1"/>
  <c r="T2" i="1"/>
  <c r="T4" i="1"/>
</calcChain>
</file>

<file path=xl/sharedStrings.xml><?xml version="1.0" encoding="utf-8"?>
<sst xmlns="http://schemas.openxmlformats.org/spreadsheetml/2006/main" count="41" uniqueCount="41">
  <si>
    <t>id</t>
  </si>
  <si>
    <t>Nom</t>
  </si>
  <si>
    <t>Prénom</t>
  </si>
  <si>
    <t>Français</t>
  </si>
  <si>
    <t>Maths</t>
  </si>
  <si>
    <t>Allemand</t>
  </si>
  <si>
    <t>Anglais</t>
  </si>
  <si>
    <t>OS</t>
  </si>
  <si>
    <t>Biologie</t>
  </si>
  <si>
    <t>Chimie</t>
  </si>
  <si>
    <t>Physique</t>
  </si>
  <si>
    <t>Informatique</t>
  </si>
  <si>
    <t>Histoire</t>
  </si>
  <si>
    <t>Géographie</t>
  </si>
  <si>
    <t>AV</t>
  </si>
  <si>
    <t>Sport</t>
  </si>
  <si>
    <t>Moyenne éliminatoire</t>
  </si>
  <si>
    <t>moyennes &lt; 4</t>
  </si>
  <si>
    <t>Double compenstion</t>
  </si>
  <si>
    <t>Promotion</t>
  </si>
  <si>
    <t>Aebischer</t>
  </si>
  <si>
    <t>Zoé</t>
  </si>
  <si>
    <t>Bernard</t>
  </si>
  <si>
    <t>Mia</t>
  </si>
  <si>
    <t>Dupont</t>
  </si>
  <si>
    <t>Léa</t>
  </si>
  <si>
    <t>Durand</t>
  </si>
  <si>
    <t>Emma</t>
  </si>
  <si>
    <t>Favre</t>
  </si>
  <si>
    <t>Lucas</t>
  </si>
  <si>
    <t>Garnier</t>
  </si>
  <si>
    <t>Louis</t>
  </si>
  <si>
    <t>Martin</t>
  </si>
  <si>
    <t>Noah</t>
  </si>
  <si>
    <t>Morel</t>
  </si>
  <si>
    <t>Hugo</t>
  </si>
  <si>
    <t>Rossier</t>
  </si>
  <si>
    <t>Ethan</t>
  </si>
  <si>
    <t>Schmid</t>
  </si>
  <si>
    <t>Chloé</t>
  </si>
  <si>
    <t>Moyenne classe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</si>
</sst>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48">
    <dxf>
      <fill>
        <patternFill>
          <bgColor rgb="FFA6D86E"/>
        </patternFill>
      </fill>
    </dxf>
    <dxf>
      <fill>
        <patternFill>
          <bgColor theme="9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/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/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/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/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/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156082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E97132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6D8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lang="fr-CH" sz="1300" b="0" u="none" strike="noStrike">
                <a:uFillTx/>
                <a:latin typeface="Arial"/>
              </a:defRPr>
            </a:pPr>
            <a:r>
              <a:rPr lang="en-US" sz="1400" b="0" u="none" strike="noStrike">
                <a:solidFill>
                  <a:srgbClr val="595959"/>
                </a:solidFill>
                <a:uFillTx/>
                <a:latin typeface="Aptos Narrow"/>
              </a:rPr>
              <a:t>Moyennes de Louis en fonction de la classe</a:t>
            </a:r>
          </a:p>
          <a:p>
            <a:pPr>
              <a:defRPr lang="fr-CH" sz="1300" b="0" u="none" strike="noStrike">
                <a:uFillTx/>
                <a:latin typeface="Arial"/>
              </a:defRPr>
            </a:pPr>
            <a:endParaRPr lang="en-US"/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Notes!$B$7:$C$7</c:f>
              <c:strCache>
                <c:ptCount val="2"/>
                <c:pt idx="0">
                  <c:v>Garnier</c:v>
                </c:pt>
                <c:pt idx="1">
                  <c:v>Louis</c:v>
                </c:pt>
              </c:strCache>
            </c:strRef>
          </c:tx>
          <c:spPr>
            <a:ln w="28440" cap="rnd">
              <a:solidFill>
                <a:srgbClr val="156082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fr-CH" sz="1000" b="0" u="none" strike="noStrike">
                    <a:solidFill>
                      <a:srgbClr val="000000"/>
                    </a:solidFill>
                    <a:uFillTx/>
                    <a:latin typeface="Aptos Narrow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Notes!$D$1:$P$1</c:f>
              <c:strCache>
                <c:ptCount val="13"/>
                <c:pt idx="0">
                  <c:v>Français</c:v>
                </c:pt>
                <c:pt idx="1">
                  <c:v>Maths</c:v>
                </c:pt>
                <c:pt idx="2">
                  <c:v>Allemand</c:v>
                </c:pt>
                <c:pt idx="3">
                  <c:v>Anglais</c:v>
                </c:pt>
                <c:pt idx="4">
                  <c:v>OS</c:v>
                </c:pt>
                <c:pt idx="5">
                  <c:v>Biologie</c:v>
                </c:pt>
                <c:pt idx="6">
                  <c:v>Chimie</c:v>
                </c:pt>
                <c:pt idx="7">
                  <c:v>Physique</c:v>
                </c:pt>
                <c:pt idx="8">
                  <c:v>Informatique</c:v>
                </c:pt>
                <c:pt idx="9">
                  <c:v>Histoire</c:v>
                </c:pt>
                <c:pt idx="10">
                  <c:v>Géographie</c:v>
                </c:pt>
                <c:pt idx="11">
                  <c:v>AV</c:v>
                </c:pt>
                <c:pt idx="12">
                  <c:v>Sport</c:v>
                </c:pt>
              </c:strCache>
            </c:strRef>
          </c:cat>
          <c:val>
            <c:numRef>
              <c:f>Notes!$D$7:$P$7</c:f>
              <c:numCache>
                <c:formatCode>General</c:formatCode>
                <c:ptCount val="13"/>
                <c:pt idx="0">
                  <c:v>4.5</c:v>
                </c:pt>
                <c:pt idx="1">
                  <c:v>3</c:v>
                </c:pt>
                <c:pt idx="2">
                  <c:v>4.5</c:v>
                </c:pt>
                <c:pt idx="3">
                  <c:v>5</c:v>
                </c:pt>
                <c:pt idx="4">
                  <c:v>3</c:v>
                </c:pt>
                <c:pt idx="5">
                  <c:v>5.5</c:v>
                </c:pt>
                <c:pt idx="6">
                  <c:v>5.5</c:v>
                </c:pt>
                <c:pt idx="7">
                  <c:v>4.5</c:v>
                </c:pt>
                <c:pt idx="8">
                  <c:v>3.5</c:v>
                </c:pt>
                <c:pt idx="9">
                  <c:v>5</c:v>
                </c:pt>
                <c:pt idx="10">
                  <c:v>4.5</c:v>
                </c:pt>
                <c:pt idx="11">
                  <c:v>4.5</c:v>
                </c:pt>
                <c:pt idx="12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48-459A-A1A6-099CB26F13B4}"/>
            </c:ext>
          </c:extLst>
        </c:ser>
        <c:ser>
          <c:idx val="1"/>
          <c:order val="1"/>
          <c:tx>
            <c:strRef>
              <c:f>Notes!$B$12:$C$12</c:f>
              <c:strCache>
                <c:ptCount val="2"/>
                <c:pt idx="0">
                  <c:v>Moyenne classe</c:v>
                </c:pt>
              </c:strCache>
            </c:strRef>
          </c:tx>
          <c:spPr>
            <a:ln w="28440" cap="rnd">
              <a:solidFill>
                <a:srgbClr val="E97132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fr-CH" sz="1000" b="0" u="none" strike="noStrike">
                    <a:solidFill>
                      <a:srgbClr val="000000"/>
                    </a:solidFill>
                    <a:uFillTx/>
                    <a:latin typeface="Aptos Narrow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Notes!$D$1:$P$1</c:f>
              <c:strCache>
                <c:ptCount val="13"/>
                <c:pt idx="0">
                  <c:v>Français</c:v>
                </c:pt>
                <c:pt idx="1">
                  <c:v>Maths</c:v>
                </c:pt>
                <c:pt idx="2">
                  <c:v>Allemand</c:v>
                </c:pt>
                <c:pt idx="3">
                  <c:v>Anglais</c:v>
                </c:pt>
                <c:pt idx="4">
                  <c:v>OS</c:v>
                </c:pt>
                <c:pt idx="5">
                  <c:v>Biologie</c:v>
                </c:pt>
                <c:pt idx="6">
                  <c:v>Chimie</c:v>
                </c:pt>
                <c:pt idx="7">
                  <c:v>Physique</c:v>
                </c:pt>
                <c:pt idx="8">
                  <c:v>Informatique</c:v>
                </c:pt>
                <c:pt idx="9">
                  <c:v>Histoire</c:v>
                </c:pt>
                <c:pt idx="10">
                  <c:v>Géographie</c:v>
                </c:pt>
                <c:pt idx="11">
                  <c:v>AV</c:v>
                </c:pt>
                <c:pt idx="12">
                  <c:v>Sport</c:v>
                </c:pt>
              </c:strCache>
            </c:strRef>
          </c:cat>
          <c:val>
            <c:numRef>
              <c:f>Notes!$D$12:$P$12</c:f>
              <c:numCache>
                <c:formatCode>General</c:formatCode>
                <c:ptCount val="13"/>
                <c:pt idx="0">
                  <c:v>4.3499999999999996</c:v>
                </c:pt>
                <c:pt idx="1">
                  <c:v>4.5</c:v>
                </c:pt>
                <c:pt idx="2">
                  <c:v>4.45</c:v>
                </c:pt>
                <c:pt idx="3">
                  <c:v>4.55</c:v>
                </c:pt>
                <c:pt idx="4">
                  <c:v>4.4000000000000004</c:v>
                </c:pt>
                <c:pt idx="5">
                  <c:v>4.7</c:v>
                </c:pt>
                <c:pt idx="6">
                  <c:v>4.4000000000000004</c:v>
                </c:pt>
                <c:pt idx="7">
                  <c:v>4.1500000000000004</c:v>
                </c:pt>
                <c:pt idx="8">
                  <c:v>4.4000000000000004</c:v>
                </c:pt>
                <c:pt idx="9">
                  <c:v>5.05</c:v>
                </c:pt>
                <c:pt idx="10">
                  <c:v>4.8499999999999996</c:v>
                </c:pt>
                <c:pt idx="11">
                  <c:v>4.5999999999999996</c:v>
                </c:pt>
                <c:pt idx="12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48-459A-A1A6-099CB26F1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99396559"/>
        <c:axId val="9001059"/>
      </c:lineChart>
      <c:catAx>
        <c:axId val="9939655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lang="fr-CH" sz="900" b="0" u="none" strike="noStrike">
                <a:solidFill>
                  <a:srgbClr val="595959"/>
                </a:solidFill>
                <a:uFillTx/>
                <a:latin typeface="Aptos Narrow"/>
              </a:defRPr>
            </a:pPr>
            <a:endParaRPr lang="fr-FR"/>
          </a:p>
        </c:txPr>
        <c:crossAx val="9001059"/>
        <c:crosses val="autoZero"/>
        <c:auto val="1"/>
        <c:lblAlgn val="ctr"/>
        <c:lblOffset val="100"/>
        <c:noMultiLvlLbl val="0"/>
      </c:catAx>
      <c:valAx>
        <c:axId val="9001059"/>
        <c:scaling>
          <c:orientation val="minMax"/>
          <c:min val="1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12600">
            <a:noFill/>
          </a:ln>
        </c:spPr>
        <c:txPr>
          <a:bodyPr/>
          <a:lstStyle/>
          <a:p>
            <a:pPr>
              <a:defRPr lang="fr-CH" sz="900" b="0" u="none" strike="noStrike">
                <a:solidFill>
                  <a:srgbClr val="595959"/>
                </a:solidFill>
                <a:uFillTx/>
                <a:latin typeface="Aptos Narrow"/>
              </a:defRPr>
            </a:pPr>
            <a:endParaRPr lang="fr-FR"/>
          </a:p>
        </c:txPr>
        <c:crossAx val="99396559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lang="fr-CH" sz="900" b="0" u="none" strike="noStrike">
              <a:solidFill>
                <a:srgbClr val="595959"/>
              </a:solidFill>
              <a:uFillTx/>
              <a:latin typeface="Aptos Narrow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Moyenne de Français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Notes!$D$1</c:f>
              <c:strCache>
                <c:ptCount val="1"/>
                <c:pt idx="0">
                  <c:v>Français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Notes!$C$2:$C$11</c:f>
              <c:strCache>
                <c:ptCount val="10"/>
                <c:pt idx="0">
                  <c:v>Zoé</c:v>
                </c:pt>
                <c:pt idx="1">
                  <c:v>Mia</c:v>
                </c:pt>
                <c:pt idx="2">
                  <c:v>Léa</c:v>
                </c:pt>
                <c:pt idx="3">
                  <c:v>Emma</c:v>
                </c:pt>
                <c:pt idx="4">
                  <c:v>Lucas</c:v>
                </c:pt>
                <c:pt idx="5">
                  <c:v>Louis</c:v>
                </c:pt>
                <c:pt idx="6">
                  <c:v>Noah</c:v>
                </c:pt>
                <c:pt idx="7">
                  <c:v>Hugo</c:v>
                </c:pt>
                <c:pt idx="8">
                  <c:v>Ethan</c:v>
                </c:pt>
                <c:pt idx="9">
                  <c:v>Chloé</c:v>
                </c:pt>
              </c:strCache>
            </c:strRef>
          </c:cat>
          <c:val>
            <c:numRef>
              <c:f>Notes!$D$2:$D$11</c:f>
              <c:numCache>
                <c:formatCode>General</c:formatCode>
                <c:ptCount val="10"/>
                <c:pt idx="0">
                  <c:v>5</c:v>
                </c:pt>
                <c:pt idx="1">
                  <c:v>4.5</c:v>
                </c:pt>
                <c:pt idx="2">
                  <c:v>3</c:v>
                </c:pt>
                <c:pt idx="3">
                  <c:v>4</c:v>
                </c:pt>
                <c:pt idx="4">
                  <c:v>4.5</c:v>
                </c:pt>
                <c:pt idx="5">
                  <c:v>4.5</c:v>
                </c:pt>
                <c:pt idx="6">
                  <c:v>5.5</c:v>
                </c:pt>
                <c:pt idx="7">
                  <c:v>4.5</c:v>
                </c:pt>
                <c:pt idx="8">
                  <c:v>4</c:v>
                </c:pt>
                <c:pt idx="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8B-47C1-9E73-071FF9822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56721008"/>
        <c:axId val="1256712368"/>
      </c:barChart>
      <c:catAx>
        <c:axId val="1256721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56712368"/>
        <c:crosses val="autoZero"/>
        <c:auto val="1"/>
        <c:lblAlgn val="ctr"/>
        <c:lblOffset val="100"/>
        <c:noMultiLvlLbl val="0"/>
      </c:catAx>
      <c:valAx>
        <c:axId val="125671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56721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391320</xdr:colOff>
      <xdr:row>13</xdr:row>
      <xdr:rowOff>98280</xdr:rowOff>
    </xdr:from>
    <xdr:to>
      <xdr:col>9</xdr:col>
      <xdr:colOff>403870</xdr:colOff>
      <xdr:row>28</xdr:row>
      <xdr:rowOff>78480</xdr:rowOff>
    </xdr:to>
    <xdr:graphicFrame macro="">
      <xdr:nvGraphicFramePr>
        <xdr:cNvPr id="2" name="Graphiqu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596900</xdr:colOff>
      <xdr:row>13</xdr:row>
      <xdr:rowOff>147320</xdr:rowOff>
    </xdr:from>
    <xdr:to>
      <xdr:col>18</xdr:col>
      <xdr:colOff>494030</xdr:colOff>
      <xdr:row>28</xdr:row>
      <xdr:rowOff>147320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EF1D2386-44D4-CEE9-85F9-FBBA1CF8E3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zoomScaleNormal="100" workbookViewId="0">
      <selection activeCell="V19" sqref="V19"/>
    </sheetView>
  </sheetViews>
  <sheetFormatPr baseColWidth="10" defaultColWidth="10.54296875" defaultRowHeight="14.5" x14ac:dyDescent="0.35"/>
  <cols>
    <col min="1" max="1" width="5.81640625" customWidth="1"/>
    <col min="4" max="16" width="9.1796875" customWidth="1"/>
  </cols>
  <sheetData>
    <row r="1" spans="1:2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5">
      <c r="A2">
        <v>9</v>
      </c>
      <c r="B2" t="s">
        <v>20</v>
      </c>
      <c r="C2" t="s">
        <v>21</v>
      </c>
      <c r="D2">
        <v>5</v>
      </c>
      <c r="E2">
        <v>4.5</v>
      </c>
      <c r="F2">
        <v>5</v>
      </c>
      <c r="G2">
        <v>4.5</v>
      </c>
      <c r="H2">
        <v>5</v>
      </c>
      <c r="I2">
        <v>5.5</v>
      </c>
      <c r="J2">
        <v>4.5</v>
      </c>
      <c r="K2">
        <v>5</v>
      </c>
      <c r="L2">
        <v>5</v>
      </c>
      <c r="M2">
        <v>6</v>
      </c>
      <c r="N2">
        <v>3.5</v>
      </c>
      <c r="O2">
        <v>5.5</v>
      </c>
      <c r="P2">
        <v>4.5</v>
      </c>
      <c r="Q2">
        <f t="shared" ref="Q2:Q12" si="0">ROUND(AVERAGE(D2:F2),2)</f>
        <v>4.83</v>
      </c>
      <c r="R2">
        <f t="shared" ref="R2:R11" si="1">COUNTIF(D2:O2, "&lt;4")</f>
        <v>1</v>
      </c>
      <c r="S2">
        <f t="array" ref="S2">SUM(IF(D2:O2&lt;4, -2*(4-D2:O2), D2:O2-4))</f>
        <v>10.5</v>
      </c>
      <c r="T2" t="str">
        <f t="shared" ref="T2:T11" si="2">IF(AND(Q2&gt;=4, R2&lt;5, S2&gt;=0), "OUI", "NON")</f>
        <v>OUI</v>
      </c>
    </row>
    <row r="3" spans="1:20" x14ac:dyDescent="0.35">
      <c r="A3">
        <v>5</v>
      </c>
      <c r="B3" t="s">
        <v>22</v>
      </c>
      <c r="C3" t="s">
        <v>23</v>
      </c>
      <c r="D3">
        <v>4.5</v>
      </c>
      <c r="E3">
        <v>4</v>
      </c>
      <c r="F3">
        <v>4.5</v>
      </c>
      <c r="G3">
        <v>4.5</v>
      </c>
      <c r="H3">
        <v>6</v>
      </c>
      <c r="I3">
        <v>5</v>
      </c>
      <c r="J3">
        <v>5.5</v>
      </c>
      <c r="K3">
        <v>4.5</v>
      </c>
      <c r="L3">
        <v>3.5</v>
      </c>
      <c r="M3">
        <v>5</v>
      </c>
      <c r="N3">
        <v>5.5</v>
      </c>
      <c r="O3">
        <v>4.5</v>
      </c>
      <c r="P3">
        <v>4.5</v>
      </c>
      <c r="Q3">
        <f t="shared" si="0"/>
        <v>4.33</v>
      </c>
      <c r="R3">
        <f t="shared" si="1"/>
        <v>1</v>
      </c>
      <c r="S3">
        <f t="array" ref="S3">SUM(IF(D3:O3&lt;4, -2*(4-D3:O3), D3:O3-4))</f>
        <v>8.5</v>
      </c>
      <c r="T3" t="str">
        <f t="shared" si="2"/>
        <v>OUI</v>
      </c>
    </row>
    <row r="4" spans="1:20" x14ac:dyDescent="0.35">
      <c r="A4">
        <v>1</v>
      </c>
      <c r="B4" t="s">
        <v>24</v>
      </c>
      <c r="C4" t="s">
        <v>25</v>
      </c>
      <c r="D4">
        <v>3</v>
      </c>
      <c r="E4">
        <v>4.5</v>
      </c>
      <c r="F4">
        <v>4</v>
      </c>
      <c r="G4">
        <v>6</v>
      </c>
      <c r="H4">
        <v>5</v>
      </c>
      <c r="I4">
        <v>5</v>
      </c>
      <c r="J4">
        <v>5</v>
      </c>
      <c r="K4">
        <v>3.5</v>
      </c>
      <c r="L4">
        <v>4</v>
      </c>
      <c r="M4">
        <v>5.5</v>
      </c>
      <c r="N4">
        <v>6</v>
      </c>
      <c r="O4">
        <v>5</v>
      </c>
      <c r="P4">
        <v>5</v>
      </c>
      <c r="Q4">
        <f t="shared" si="0"/>
        <v>3.83</v>
      </c>
      <c r="R4">
        <f t="shared" si="1"/>
        <v>2</v>
      </c>
      <c r="S4">
        <f t="array" ref="S4">SUM(IF(D4:O4&lt;4, -2*(4-D4:O4), D4:O4-4))</f>
        <v>7</v>
      </c>
      <c r="T4" t="str">
        <f t="shared" si="2"/>
        <v>NON</v>
      </c>
    </row>
    <row r="5" spans="1:20" x14ac:dyDescent="0.35">
      <c r="A5">
        <v>3</v>
      </c>
      <c r="B5" t="s">
        <v>26</v>
      </c>
      <c r="C5" t="s">
        <v>27</v>
      </c>
      <c r="D5">
        <v>4</v>
      </c>
      <c r="E5">
        <v>3.5</v>
      </c>
      <c r="F5">
        <v>3.5</v>
      </c>
      <c r="G5">
        <v>4</v>
      </c>
      <c r="H5">
        <v>4</v>
      </c>
      <c r="I5">
        <v>3.5</v>
      </c>
      <c r="J5">
        <v>3</v>
      </c>
      <c r="K5">
        <v>3.5</v>
      </c>
      <c r="L5">
        <v>3.5</v>
      </c>
      <c r="M5">
        <v>5</v>
      </c>
      <c r="N5">
        <v>4.5</v>
      </c>
      <c r="O5">
        <v>5</v>
      </c>
      <c r="P5">
        <v>3</v>
      </c>
      <c r="Q5">
        <f t="shared" si="0"/>
        <v>3.67</v>
      </c>
      <c r="R5">
        <f t="shared" si="1"/>
        <v>6</v>
      </c>
      <c r="S5">
        <f t="array" ref="S5">SUM(IF(D5:O5&lt;4, -2*(4-D5:O5), D5:O5-4))</f>
        <v>-4.5</v>
      </c>
      <c r="T5" t="str">
        <f t="shared" si="2"/>
        <v>NON</v>
      </c>
    </row>
    <row r="6" spans="1:20" x14ac:dyDescent="0.35">
      <c r="A6">
        <v>4</v>
      </c>
      <c r="B6" t="s">
        <v>28</v>
      </c>
      <c r="C6" t="s">
        <v>29</v>
      </c>
      <c r="D6">
        <v>4.5</v>
      </c>
      <c r="E6">
        <v>3.5</v>
      </c>
      <c r="F6">
        <v>4.5</v>
      </c>
      <c r="G6">
        <v>4.5</v>
      </c>
      <c r="H6">
        <v>3</v>
      </c>
      <c r="I6">
        <v>3.5</v>
      </c>
      <c r="J6">
        <v>3</v>
      </c>
      <c r="K6">
        <v>4</v>
      </c>
      <c r="L6">
        <v>4</v>
      </c>
      <c r="M6">
        <v>5</v>
      </c>
      <c r="N6">
        <v>4.5</v>
      </c>
      <c r="O6">
        <v>6</v>
      </c>
      <c r="P6">
        <v>5.5</v>
      </c>
      <c r="Q6">
        <f t="shared" si="0"/>
        <v>4.17</v>
      </c>
      <c r="R6">
        <f t="shared" si="1"/>
        <v>4</v>
      </c>
      <c r="S6">
        <f t="array" ref="S6">SUM(IF(D6:O6&lt;4, -2*(4-D6:O6), D6:O6-4))</f>
        <v>-1</v>
      </c>
      <c r="T6" t="str">
        <f t="shared" si="2"/>
        <v>NON</v>
      </c>
    </row>
    <row r="7" spans="1:20" x14ac:dyDescent="0.35">
      <c r="A7">
        <v>6</v>
      </c>
      <c r="B7" t="s">
        <v>30</v>
      </c>
      <c r="C7" t="s">
        <v>31</v>
      </c>
      <c r="D7">
        <v>4.5</v>
      </c>
      <c r="E7">
        <v>3</v>
      </c>
      <c r="F7">
        <v>4.5</v>
      </c>
      <c r="G7">
        <v>5</v>
      </c>
      <c r="H7">
        <v>3</v>
      </c>
      <c r="I7">
        <v>5.5</v>
      </c>
      <c r="J7">
        <v>5.5</v>
      </c>
      <c r="K7">
        <v>4.5</v>
      </c>
      <c r="L7">
        <v>3.5</v>
      </c>
      <c r="M7">
        <v>5</v>
      </c>
      <c r="N7">
        <v>4.5</v>
      </c>
      <c r="O7">
        <v>4.5</v>
      </c>
      <c r="P7">
        <v>4.5</v>
      </c>
      <c r="Q7">
        <f t="shared" si="0"/>
        <v>4</v>
      </c>
      <c r="R7">
        <f t="shared" si="1"/>
        <v>3</v>
      </c>
      <c r="S7">
        <f t="array" ref="S7">SUM(IF(D7:O7&lt;4, -2*(4-D7:O7), D7:O7-4))</f>
        <v>2.5</v>
      </c>
      <c r="T7" t="str">
        <f t="shared" si="2"/>
        <v>OUI</v>
      </c>
    </row>
    <row r="8" spans="1:20" x14ac:dyDescent="0.35">
      <c r="A8">
        <v>2</v>
      </c>
      <c r="B8" t="s">
        <v>32</v>
      </c>
      <c r="C8" t="s">
        <v>33</v>
      </c>
      <c r="D8">
        <v>5.5</v>
      </c>
      <c r="E8">
        <v>4.5</v>
      </c>
      <c r="F8">
        <v>4</v>
      </c>
      <c r="G8">
        <v>3</v>
      </c>
      <c r="H8">
        <v>3.5</v>
      </c>
      <c r="I8">
        <v>5.5</v>
      </c>
      <c r="J8">
        <v>5</v>
      </c>
      <c r="K8">
        <v>4.5</v>
      </c>
      <c r="L8">
        <v>6</v>
      </c>
      <c r="M8">
        <v>4.5</v>
      </c>
      <c r="N8">
        <v>4.5</v>
      </c>
      <c r="O8">
        <v>2.5</v>
      </c>
      <c r="P8">
        <v>3</v>
      </c>
      <c r="Q8">
        <f t="shared" si="0"/>
        <v>4.67</v>
      </c>
      <c r="R8">
        <f t="shared" si="1"/>
        <v>3</v>
      </c>
      <c r="S8">
        <f t="array" ref="S8">SUM(IF(D8:O8&lt;4, -2*(4-D8:O8), D8:O8-4))</f>
        <v>2</v>
      </c>
      <c r="T8" t="str">
        <f t="shared" si="2"/>
        <v>OUI</v>
      </c>
    </row>
    <row r="9" spans="1:20" x14ac:dyDescent="0.35">
      <c r="A9">
        <v>10</v>
      </c>
      <c r="B9" t="s">
        <v>34</v>
      </c>
      <c r="C9" t="s">
        <v>35</v>
      </c>
      <c r="D9">
        <v>4.5</v>
      </c>
      <c r="E9">
        <v>6</v>
      </c>
      <c r="F9">
        <v>3.5</v>
      </c>
      <c r="G9">
        <v>3</v>
      </c>
      <c r="H9">
        <v>6</v>
      </c>
      <c r="I9">
        <v>6</v>
      </c>
      <c r="J9">
        <v>4</v>
      </c>
      <c r="K9">
        <v>4.5</v>
      </c>
      <c r="L9">
        <v>5</v>
      </c>
      <c r="M9">
        <v>4</v>
      </c>
      <c r="N9">
        <v>4</v>
      </c>
      <c r="O9">
        <v>5.5</v>
      </c>
      <c r="P9">
        <v>6</v>
      </c>
      <c r="Q9">
        <f t="shared" si="0"/>
        <v>4.67</v>
      </c>
      <c r="R9">
        <f t="shared" si="1"/>
        <v>2</v>
      </c>
      <c r="S9">
        <f t="array" ref="S9">SUM(IF(D9:O9&lt;4, -2*(4-D9:O9), D9:O9-4))</f>
        <v>6.5</v>
      </c>
      <c r="T9" t="str">
        <f t="shared" si="2"/>
        <v>OUI</v>
      </c>
    </row>
    <row r="10" spans="1:20" x14ac:dyDescent="0.35">
      <c r="A10">
        <v>8</v>
      </c>
      <c r="B10" t="s">
        <v>36</v>
      </c>
      <c r="C10" t="s">
        <v>37</v>
      </c>
      <c r="D10">
        <v>4</v>
      </c>
      <c r="E10">
        <v>5.5</v>
      </c>
      <c r="F10">
        <v>6</v>
      </c>
      <c r="G10">
        <v>5</v>
      </c>
      <c r="H10">
        <v>4.5</v>
      </c>
      <c r="I10">
        <v>4.5</v>
      </c>
      <c r="J10">
        <v>5</v>
      </c>
      <c r="K10">
        <v>4</v>
      </c>
      <c r="L10">
        <v>6</v>
      </c>
      <c r="M10">
        <v>5</v>
      </c>
      <c r="N10">
        <v>5.5</v>
      </c>
      <c r="O10">
        <v>4.5</v>
      </c>
      <c r="P10">
        <v>2</v>
      </c>
      <c r="Q10">
        <f t="shared" si="0"/>
        <v>5.17</v>
      </c>
      <c r="R10">
        <f t="shared" si="1"/>
        <v>0</v>
      </c>
      <c r="S10">
        <f t="array" ref="S10">SUM(IF(D10:O10&lt;4, -2*(4-D10:O10), D10:O10-4))</f>
        <v>11.5</v>
      </c>
      <c r="T10" t="str">
        <f t="shared" si="2"/>
        <v>OUI</v>
      </c>
    </row>
    <row r="11" spans="1:20" x14ac:dyDescent="0.35">
      <c r="A11">
        <v>7</v>
      </c>
      <c r="B11" t="s">
        <v>38</v>
      </c>
      <c r="C11" t="s">
        <v>39</v>
      </c>
      <c r="D11">
        <v>4</v>
      </c>
      <c r="E11">
        <v>6</v>
      </c>
      <c r="F11">
        <v>5</v>
      </c>
      <c r="G11">
        <v>6</v>
      </c>
      <c r="H11">
        <v>4</v>
      </c>
      <c r="I11">
        <v>3</v>
      </c>
      <c r="J11">
        <v>3.5</v>
      </c>
      <c r="K11">
        <v>3.5</v>
      </c>
      <c r="L11">
        <v>3.5</v>
      </c>
      <c r="M11">
        <v>5.5</v>
      </c>
      <c r="N11">
        <v>6</v>
      </c>
      <c r="O11">
        <v>3</v>
      </c>
      <c r="P11">
        <v>2</v>
      </c>
      <c r="Q11">
        <f t="shared" si="0"/>
        <v>5</v>
      </c>
      <c r="R11">
        <f t="shared" si="1"/>
        <v>5</v>
      </c>
      <c r="S11">
        <f t="array" ref="S11">SUM(IF(D11:O11&lt;4, -2*(4-D11:O11), D11:O11-4))</f>
        <v>1.5</v>
      </c>
      <c r="T11" t="str">
        <f t="shared" si="2"/>
        <v>NON</v>
      </c>
    </row>
    <row r="12" spans="1:20" x14ac:dyDescent="0.35">
      <c r="B12" s="1" t="s">
        <v>40</v>
      </c>
      <c r="C12" s="1"/>
      <c r="D12">
        <f t="shared" ref="D12:P12" si="3">AVERAGE(D2:D11)</f>
        <v>4.3499999999999996</v>
      </c>
      <c r="E12">
        <f t="shared" si="3"/>
        <v>4.5</v>
      </c>
      <c r="F12">
        <f t="shared" si="3"/>
        <v>4.45</v>
      </c>
      <c r="G12">
        <f t="shared" si="3"/>
        <v>4.55</v>
      </c>
      <c r="H12">
        <f t="shared" si="3"/>
        <v>4.4000000000000004</v>
      </c>
      <c r="I12">
        <f t="shared" si="3"/>
        <v>4.7</v>
      </c>
      <c r="J12">
        <f t="shared" si="3"/>
        <v>4.4000000000000004</v>
      </c>
      <c r="K12">
        <f t="shared" si="3"/>
        <v>4.1500000000000004</v>
      </c>
      <c r="L12">
        <f t="shared" si="3"/>
        <v>4.4000000000000004</v>
      </c>
      <c r="M12">
        <f t="shared" si="3"/>
        <v>5.05</v>
      </c>
      <c r="N12">
        <f t="shared" si="3"/>
        <v>4.8499999999999996</v>
      </c>
      <c r="O12">
        <f t="shared" si="3"/>
        <v>4.5999999999999996</v>
      </c>
      <c r="P12">
        <f t="shared" si="3"/>
        <v>4</v>
      </c>
      <c r="Q12">
        <f t="shared" si="0"/>
        <v>4.43</v>
      </c>
    </row>
  </sheetData>
  <mergeCells count="1">
    <mergeCell ref="B12:C12"/>
  </mergeCells>
  <conditionalFormatting sqref="D12:Q12 Q2:Q11">
    <cfRule type="cellIs" dxfId="9" priority="11" operator="lessThan">
      <formula>4</formula>
    </cfRule>
  </conditionalFormatting>
  <conditionalFormatting sqref="R2:R11">
    <cfRule type="cellIs" dxfId="8" priority="9" operator="greaterThan">
      <formula>4</formula>
    </cfRule>
  </conditionalFormatting>
  <conditionalFormatting sqref="S2:S11">
    <cfRule type="cellIs" dxfId="7" priority="8" operator="lessThan">
      <formula>0</formula>
    </cfRule>
  </conditionalFormatting>
  <conditionalFormatting sqref="D2:P11">
    <cfRule type="cellIs" dxfId="6" priority="3" operator="lessThan">
      <formula>4</formula>
    </cfRule>
  </conditionalFormatting>
  <conditionalFormatting sqref="T2:T11">
    <cfRule type="cellIs" dxfId="0" priority="1" operator="equal">
      <formula>"OUI"</formula>
    </cfRule>
  </conditionalFormatting>
  <pageMargins left="0.7" right="0.7" top="0.75" bottom="0.75" header="0.511811023622047" footer="0.511811023622047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Blank Caroline</dc:creator>
  <dc:description/>
  <cp:lastModifiedBy>Blank Caroline</cp:lastModifiedBy>
  <cp:revision>3</cp:revision>
  <dcterms:created xsi:type="dcterms:W3CDTF">2026-02-17T07:40:36Z</dcterms:created>
  <dcterms:modified xsi:type="dcterms:W3CDTF">2026-02-18T10:26:50Z</dcterms:modified>
  <dc:language>fr-CH</dc:language>
</cp:coreProperties>
</file>